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lasyfikacja na ucznia – sportowc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<sst xmlns="http://schemas.openxmlformats.org/spreadsheetml/2006/main" count="37" uniqueCount="37">
  <si>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Lp.</t>
  </si>
  <si>
    <t>Nazwisko i imię</t>
  </si>
  <si>
    <t>Ilość punktów</t>
  </si>
  <si>
    <t>Rybski Wiktor</t>
  </si>
  <si>
    <t>Barszczyk Maciej</t>
  </si>
  <si>
    <t>Cichoszewski Wojciech</t>
  </si>
  <si>
    <t>Kawczyński Nikodem</t>
  </si>
  <si>
    <t>Jasieniecki Gracjan</t>
  </si>
  <si>
    <t>Czarnecki Marcin</t>
  </si>
  <si>
    <t>Różewicki Krzysztof</t>
  </si>
  <si>
    <t>Frass Alan</t>
  </si>
  <si>
    <t>Wróblewski Antoni</t>
  </si>
  <si>
    <t>Rakowski Dominik</t>
  </si>
  <si>
    <t>Hinc Fabian</t>
  </si>
  <si>
    <t>Koperski Kacper</t>
  </si>
  <si>
    <t>Toczko Julia</t>
  </si>
  <si>
    <t>Kwintera Jakub</t>
  </si>
  <si>
    <t>Dobrzyńska Nadia</t>
  </si>
  <si>
    <t>Durmowicz Michał</t>
  </si>
  <si>
    <t>Działdowski Dominik</t>
  </si>
  <si>
    <t>Rumiński Aleksander</t>
  </si>
  <si>
    <t>Krasińska Julia</t>
  </si>
  <si>
    <t>Kozakiewicz Amelia</t>
  </si>
  <si>
    <t>Rumiński Filip</t>
  </si>
  <si>
    <t>Bielicka Julia</t>
  </si>
  <si>
    <t>Kępińska Monika</t>
  </si>
  <si>
    <t>Maćkiewicz Karolina</t>
  </si>
  <si>
    <t>Murszewska Aleksandra</t>
  </si>
  <si>
    <t>Smolarek Anastazja</t>
  </si>
  <si>
    <t>Chojnacka Gabriela</t>
  </si>
  <si>
    <t>Krupińska Weronika</t>
  </si>
  <si>
    <t>Bonowicz Sebastian</t>
  </si>
  <si>
    <t>Orzażewski Kacper</t>
  </si>
  <si>
    <t>Sadowska Pola</t>
  </si>
  <si>
    <t>Sawicki Jonasz</t>
  </si>
  <si>
    <t>Cieszyńska Amelia</t>
  </si>
  <si>
    <t>Kłos Bartłomiej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</si>
</sst>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/mm/yyyy"/>
    <numFmt numFmtId="167" formatCode="@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7.140625" style="1" customWidth="1"/>
    <col min="2" max="2" width="43.421875" style="1" customWidth="1"/>
    <col min="3" max="3" width="27.7109375" style="1" customWidth="1"/>
    <col min="4" max="255" width="11.421875" style="1" customWidth="1"/>
    <col min="256" max="16384" width="11.421875" style="0" customWidth="1"/>
  </cols>
  <sheetData>
    <row r="1" spans="1:3" ht="12.75">
      <c r="A1" s="2" t="s">
        <v>0</v>
      </c>
      <c r="B1" s="2" t="s">
        <v>1</v>
      </c>
      <c r="C1" s="3" t="s">
        <v>2</v>
      </c>
    </row>
    <row r="2" spans="1:3" ht="16.5">
      <c r="A2" s="4">
        <v>1</v>
      </c>
      <c r="B2" s="5" t="s">
        <v>3</v>
      </c>
      <c r="C2" s="5">
        <f>1150+100+200+700+1800+150+90+190+190+1000</f>
        <v>5570</v>
      </c>
    </row>
    <row r="3" spans="1:3" ht="16.5">
      <c r="A3" s="6">
        <v>2</v>
      </c>
      <c r="B3" s="5" t="s">
        <v>4</v>
      </c>
      <c r="C3" s="5">
        <f>100+135+100+100+100+150+180+100+160+200+180+400+160+200+190+800</f>
        <v>3255</v>
      </c>
    </row>
    <row r="4" spans="1:3" ht="16.5">
      <c r="A4" s="7">
        <v>3</v>
      </c>
      <c r="B4" s="8" t="s">
        <v>5</v>
      </c>
      <c r="C4" s="5">
        <f>100+135+150+140+190+100+100+100+150+180+80+120+200+180+400+160+160</f>
        <v>2645</v>
      </c>
    </row>
    <row r="5" spans="1:3" ht="16.5">
      <c r="A5" s="6">
        <v>4</v>
      </c>
      <c r="B5" s="5" t="s">
        <v>6</v>
      </c>
      <c r="C5" s="5">
        <f>135+100+100+75+180+100+160+200+180+400+200+190+550</f>
        <v>2570</v>
      </c>
    </row>
    <row r="6" spans="1:3" ht="16.5">
      <c r="A6" s="9">
        <v>5</v>
      </c>
      <c r="B6" s="5" t="s">
        <v>7</v>
      </c>
      <c r="C6" s="5">
        <f>140+100+200+700+150+180+100+190+200+270+190</f>
        <v>2420</v>
      </c>
    </row>
    <row r="7" spans="1:3" ht="16.5">
      <c r="A7" s="9">
        <v>6</v>
      </c>
      <c r="B7" s="5" t="s">
        <v>8</v>
      </c>
      <c r="C7" s="5">
        <f>135+100+150+190+100+180+100+160+90+200+190+400+250+150</f>
        <v>2395</v>
      </c>
    </row>
    <row r="8" spans="1:3" ht="16.5">
      <c r="A8" s="9">
        <v>7</v>
      </c>
      <c r="B8" s="5" t="s">
        <v>9</v>
      </c>
      <c r="C8" s="5">
        <f>100+135+100+150+100+100+100+150+180+100+160+100+180+400+160+150</f>
        <v>2365</v>
      </c>
    </row>
    <row r="9" spans="1:3" ht="16.5">
      <c r="A9" s="9">
        <v>8</v>
      </c>
      <c r="B9" s="5" t="s">
        <v>10</v>
      </c>
      <c r="C9" s="5">
        <f>140+100+200+700+100+150+180+100+100+190+200+190</f>
        <v>2350</v>
      </c>
    </row>
    <row r="10" spans="1:3" ht="16.5">
      <c r="A10" s="9">
        <v>9</v>
      </c>
      <c r="B10" s="8" t="s">
        <v>11</v>
      </c>
      <c r="C10" s="5">
        <f>100+135+150+140+100+100+100+150+180+100+160+125+200+400+160</f>
        <v>2300</v>
      </c>
    </row>
    <row r="11" spans="1:3" ht="16.5">
      <c r="A11" s="9">
        <v>10</v>
      </c>
      <c r="B11" s="5" t="s">
        <v>12</v>
      </c>
      <c r="C11" s="5">
        <f>140+100+200+700+100+150+80+190+160+200+270</f>
        <v>2290</v>
      </c>
    </row>
    <row r="12" spans="1:3" ht="16.5">
      <c r="A12" s="9">
        <v>11</v>
      </c>
      <c r="B12" s="5" t="s">
        <v>13</v>
      </c>
      <c r="C12" s="5">
        <f>100+135+100+100+100+150+180+100+160+100+200+180+400+180</f>
        <v>2185</v>
      </c>
    </row>
    <row r="13" spans="1:3" ht="16.5">
      <c r="A13" s="9">
        <v>12</v>
      </c>
      <c r="B13" s="5" t="s">
        <v>14</v>
      </c>
      <c r="C13" s="10">
        <f>140+100+200+700+100+150+180+100+200+270</f>
        <v>2140</v>
      </c>
    </row>
    <row r="14" spans="1:3" ht="16.5">
      <c r="A14" s="9">
        <v>13</v>
      </c>
      <c r="B14" s="5" t="s">
        <v>15</v>
      </c>
      <c r="C14" s="5">
        <f>145+100+190+180+160+90+190+200+270+550</f>
        <v>2075</v>
      </c>
    </row>
    <row r="15" spans="1:3" ht="16.5">
      <c r="A15" s="9">
        <v>14</v>
      </c>
      <c r="B15" s="5" t="s">
        <v>16</v>
      </c>
      <c r="C15" s="5">
        <f>100+135+100+100+100+150+180+100+160+200+180+400+160</f>
        <v>2065</v>
      </c>
    </row>
    <row r="16" spans="1:3" ht="16.5">
      <c r="A16" s="9">
        <v>15</v>
      </c>
      <c r="B16" s="5" t="s">
        <v>17</v>
      </c>
      <c r="C16" s="5">
        <f>100+190+180+160+90+200+200+270+550</f>
        <v>1940</v>
      </c>
    </row>
    <row r="17" spans="1:3" ht="16.5">
      <c r="A17" s="9">
        <v>16</v>
      </c>
      <c r="B17" s="8" t="s">
        <v>18</v>
      </c>
      <c r="C17" s="5">
        <f>100+135+100+100+100+150+180+100+160+200+400+160</f>
        <v>1885</v>
      </c>
    </row>
    <row r="18" spans="1:3" ht="16.5">
      <c r="A18" s="9">
        <v>17</v>
      </c>
      <c r="B18" s="5" t="s">
        <v>19</v>
      </c>
      <c r="C18" s="5">
        <f>100+135+100+100+150+180+100+160+200+400+190</f>
        <v>1815</v>
      </c>
    </row>
    <row r="19" spans="1:3" ht="16.5">
      <c r="A19" s="9">
        <v>18</v>
      </c>
      <c r="B19" s="5" t="s">
        <v>20</v>
      </c>
      <c r="C19" s="5">
        <f>700+100+100+190+200+270+190</f>
        <v>1750</v>
      </c>
    </row>
    <row r="20" spans="1:3" ht="16.5">
      <c r="A20" s="9">
        <v>19</v>
      </c>
      <c r="B20" s="5" t="s">
        <v>21</v>
      </c>
      <c r="C20" s="5">
        <f>145+100+190+350+180+160+150</f>
        <v>1275</v>
      </c>
    </row>
    <row r="21" spans="1:3" ht="16.5">
      <c r="A21" s="9">
        <v>20</v>
      </c>
      <c r="B21" s="5" t="s">
        <v>22</v>
      </c>
      <c r="C21" s="10">
        <f>100+190+160+200+550</f>
        <v>1200</v>
      </c>
    </row>
    <row r="22" spans="1:3" ht="16.5">
      <c r="A22" s="9">
        <v>21</v>
      </c>
      <c r="B22" s="11" t="s">
        <v>23</v>
      </c>
      <c r="C22" s="11">
        <f>100+200+400+200</f>
        <v>900</v>
      </c>
    </row>
    <row r="23" spans="1:3" ht="16.5">
      <c r="A23" s="9">
        <v>22</v>
      </c>
      <c r="B23" s="5" t="s">
        <v>24</v>
      </c>
      <c r="C23" s="5">
        <f aca="true" t="shared" si="0" ref="C23:C25">100+190+180+160+90</f>
        <v>720</v>
      </c>
    </row>
    <row r="24" spans="1:3" ht="16.5">
      <c r="A24" s="9">
        <v>23</v>
      </c>
      <c r="B24" s="5" t="s">
        <v>25</v>
      </c>
      <c r="C24" s="5">
        <f t="shared" si="0"/>
        <v>720</v>
      </c>
    </row>
    <row r="25" spans="1:3" ht="16.5">
      <c r="A25" s="9">
        <v>24</v>
      </c>
      <c r="B25" s="5" t="s">
        <v>26</v>
      </c>
      <c r="C25" s="5">
        <f t="shared" si="0"/>
        <v>720</v>
      </c>
    </row>
    <row r="26" spans="1:3" ht="16.5">
      <c r="A26" s="9">
        <v>25</v>
      </c>
      <c r="B26" s="11" t="s">
        <v>27</v>
      </c>
      <c r="C26" s="12">
        <f>350+180+160</f>
        <v>690</v>
      </c>
    </row>
    <row r="27" spans="1:3" ht="16.5">
      <c r="A27" s="9">
        <v>26</v>
      </c>
      <c r="B27" s="5" t="s">
        <v>28</v>
      </c>
      <c r="C27" s="5">
        <f aca="true" t="shared" si="1" ref="C27:C28">100+190+180+160</f>
        <v>630</v>
      </c>
    </row>
    <row r="28" spans="1:3" ht="16.5">
      <c r="A28" s="9">
        <v>27</v>
      </c>
      <c r="B28" s="1" t="s">
        <v>29</v>
      </c>
      <c r="C28" s="5">
        <f t="shared" si="1"/>
        <v>630</v>
      </c>
    </row>
    <row r="29" spans="1:3" ht="16.5">
      <c r="A29" s="9">
        <v>28</v>
      </c>
      <c r="B29" s="5" t="s">
        <v>30</v>
      </c>
      <c r="C29" s="10">
        <f>390+80</f>
        <v>470</v>
      </c>
    </row>
    <row r="30" spans="1:3" ht="16.5">
      <c r="A30" s="9">
        <v>29</v>
      </c>
      <c r="B30" s="5" t="s">
        <v>31</v>
      </c>
      <c r="C30" s="5">
        <f>100+135+160</f>
        <v>395</v>
      </c>
    </row>
    <row r="31" spans="1:3" ht="16.5">
      <c r="A31" s="9">
        <v>30</v>
      </c>
      <c r="B31" s="5" t="s">
        <v>32</v>
      </c>
      <c r="C31" s="5">
        <f>190+190</f>
        <v>380</v>
      </c>
    </row>
    <row r="32" spans="1:3" ht="16.5">
      <c r="A32" s="9">
        <v>31</v>
      </c>
      <c r="B32" s="11" t="s">
        <v>33</v>
      </c>
      <c r="C32" s="12">
        <f>350</f>
        <v>350</v>
      </c>
    </row>
    <row r="33" spans="1:3" ht="16.5">
      <c r="A33" s="13">
        <v>32</v>
      </c>
      <c r="B33" s="5" t="s">
        <v>34</v>
      </c>
      <c r="C33" s="5">
        <f>100+200</f>
        <v>300</v>
      </c>
    </row>
    <row r="34" spans="1:3" ht="16.5">
      <c r="A34" s="13">
        <v>33</v>
      </c>
      <c r="B34" s="5" t="s">
        <v>35</v>
      </c>
      <c r="C34" s="5">
        <f>250</f>
        <v>250</v>
      </c>
    </row>
    <row r="35" spans="1:3" ht="16.5">
      <c r="A35" s="13">
        <v>34</v>
      </c>
      <c r="B35" s="5" t="s">
        <v>36</v>
      </c>
      <c r="C35" s="5">
        <f>100+150</f>
        <v>250</v>
      </c>
    </row>
    <row r="36" spans="1:3" ht="16.5">
      <c r="A36"/>
      <c r="B36" s="14"/>
      <c r="C36"/>
    </row>
    <row r="37" spans="1:3" ht="16.5">
      <c r="A37"/>
      <c r="B37" s="14"/>
      <c r="C37" s="15">
        <v>45091</v>
      </c>
    </row>
    <row r="38" spans="1:3" ht="12.75">
      <c r="A38"/>
      <c r="B38" s="14"/>
      <c r="C38" s="14"/>
    </row>
    <row r="39" spans="1:3" ht="12.75">
      <c r="A39"/>
      <c r="B39" s="14"/>
      <c r="C39" s="16"/>
    </row>
    <row r="40" spans="1:3" ht="12.75">
      <c r="A40"/>
      <c r="B40" s="14"/>
      <c r="C40" s="14"/>
    </row>
    <row r="41" spans="1:3" ht="12.75">
      <c r="A41"/>
      <c r="B41" s="14"/>
      <c r="C41" s="14"/>
    </row>
    <row r="42" spans="1:3" ht="12.75">
      <c r="A42"/>
      <c r="B42" s="14"/>
      <c r="C42" s="14"/>
    </row>
    <row r="43" spans="1:3" ht="12.75">
      <c r="A43"/>
      <c r="B43" s="14"/>
      <c r="C43" s="14"/>
    </row>
    <row r="44" ht="12.75">
      <c r="A44"/>
    </row>
    <row r="45" spans="1:3" ht="12.75">
      <c r="A45"/>
      <c r="B45" s="14"/>
      <c r="C45" s="14"/>
    </row>
    <row r="46" spans="1:3" ht="12.75">
      <c r="A46"/>
      <c r="B46" s="14"/>
      <c r="C46" s="14"/>
    </row>
    <row r="47" spans="1:3" ht="12.75">
      <c r="A47"/>
      <c r="B47" s="14"/>
      <c r="C47" s="14"/>
    </row>
    <row r="48" spans="1:3" ht="12.75">
      <c r="A48"/>
      <c r="B48" s="14"/>
      <c r="C48" s="14"/>
    </row>
    <row r="49" spans="1:3" ht="12.75">
      <c r="A49"/>
      <c r="B49" s="14"/>
      <c r="C49" s="14"/>
    </row>
    <row r="50" spans="1:3" ht="12.75">
      <c r="A50"/>
      <c r="B50" s="14"/>
      <c r="C50" s="14"/>
    </row>
    <row r="51" spans="1:3" ht="12.75">
      <c r="A51"/>
      <c r="B51" s="14"/>
      <c r="C51" s="14"/>
    </row>
    <row r="52" spans="1:3" ht="12.75">
      <c r="A52"/>
      <c r="B52" s="14"/>
      <c r="C52" s="17"/>
    </row>
    <row r="53" spans="1:3" ht="12.75">
      <c r="A53"/>
      <c r="B53" s="14"/>
      <c r="C53" s="14"/>
    </row>
    <row r="54" spans="1:3" ht="12.75">
      <c r="A54"/>
      <c r="B54" s="14"/>
      <c r="C54" s="14"/>
    </row>
    <row r="55" spans="1:3" ht="12.75">
      <c r="A55"/>
      <c r="B55" s="14"/>
      <c r="C55" s="14"/>
    </row>
    <row r="56" spans="1:3" ht="12.75">
      <c r="A56"/>
      <c r="B56" s="14"/>
      <c r="C56" s="14"/>
    </row>
    <row r="57" spans="1:3" ht="12.75">
      <c r="A57"/>
      <c r="B57" s="14"/>
      <c r="C57" s="14"/>
    </row>
    <row r="58" spans="1:3" ht="12.75">
      <c r="A58" s="18"/>
      <c r="B58" s="19"/>
      <c r="C58" s="14"/>
    </row>
    <row r="59" ht="12.75">
      <c r="C59" s="20"/>
    </row>
  </sheetData>
  <sheetProtection selectLockedCells="1" selectUnlockedCells="1"/>
  <printOptions/>
  <pageMargins left="1.1812500000000001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Roman,Regularna"&amp;12&amp;A</oddHeader>
    <oddFooter>&amp;R&amp;"Times New Roman,Regularna"&amp;12 23,03,2019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1.1812500000000001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Roman,Regularna"&amp;12&amp;A</oddHeader>
    <oddFooter>&amp;R&amp;"Times New Roman,Regularna"&amp;12 23,03,2019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1.1812500000000001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Roman,Regularna"&amp;12&amp;A</oddHeader>
    <oddFooter>&amp;R&amp;"Times New Roman,Regularna"&amp;12 23,03,2019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2019-03-27T16:06:35Z</dcterms:created>
  <dcterms:modified xsi:type="dcterms:W3CDTF">2023-06-14T14:33:48Z</dcterms:modified>
  <cp:category/>
  <cp:version/>
  <cp:contentType/>
  <cp:contentStatus/>
  <cp:revision>156</cp:revision>
</cp:coreProperties>
</file>